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vantpc.sharepoint.com/sites/LPC-Documents/Shared Documents/FINANCIAL/AUDITS/AUDIT 2022-2023/Documents for Audit/"/>
    </mc:Choice>
  </mc:AlternateContent>
  <xr:revisionPtr revIDLastSave="0" documentId="8_{13BDF3FE-027C-4EF0-BDE3-B7EF988855DA}" xr6:coauthVersionLast="47" xr6:coauthVersionMax="47" xr10:uidLastSave="{00000000-0000-0000-0000-000000000000}"/>
  <bookViews>
    <workbookView xWindow="-108" yWindow="-108" windowWidth="23256" windowHeight="12456" xr2:uid="{15C8108F-54A3-41DC-A8F7-B1A418DB34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" l="1"/>
  <c r="H56" i="1"/>
  <c r="H36" i="1"/>
  <c r="F47" i="1"/>
  <c r="D47" i="1"/>
  <c r="H46" i="1"/>
  <c r="C47" i="1"/>
  <c r="H80" i="1" l="1"/>
  <c r="F70" i="1"/>
  <c r="D70" i="1"/>
  <c r="H65" i="1"/>
  <c r="D89" i="1"/>
  <c r="C89" i="1"/>
  <c r="F82" i="1"/>
  <c r="D82" i="1"/>
  <c r="C82" i="1"/>
  <c r="H81" i="1"/>
  <c r="H68" i="1"/>
  <c r="H79" i="1"/>
  <c r="H78" i="1"/>
  <c r="H64" i="1"/>
  <c r="H58" i="1"/>
  <c r="H45" i="1"/>
  <c r="H39" i="1"/>
  <c r="F27" i="1"/>
  <c r="D27" i="1"/>
  <c r="C27" i="1"/>
  <c r="C12" i="1"/>
  <c r="C14" i="1" s="1"/>
  <c r="D12" i="1"/>
  <c r="D14" i="1" s="1"/>
  <c r="F12" i="1"/>
  <c r="F94" i="1" s="1"/>
  <c r="H77" i="1"/>
  <c r="H76" i="1"/>
  <c r="H75" i="1"/>
  <c r="H74" i="1"/>
  <c r="H59" i="1"/>
  <c r="H57" i="1"/>
  <c r="H55" i="1"/>
  <c r="H54" i="1"/>
  <c r="H53" i="1"/>
  <c r="H51" i="1"/>
  <c r="H44" i="1"/>
  <c r="H43" i="1"/>
  <c r="H42" i="1"/>
  <c r="H41" i="1"/>
  <c r="H40" i="1"/>
  <c r="H38" i="1"/>
  <c r="H37" i="1"/>
  <c r="H35" i="1"/>
  <c r="H34" i="1"/>
  <c r="H32" i="1"/>
  <c r="H31" i="1"/>
  <c r="H25" i="1"/>
  <c r="H23" i="1"/>
  <c r="C84" i="1" l="1"/>
  <c r="C95" i="1" s="1"/>
  <c r="E100" i="1" s="1"/>
  <c r="F5" i="1" s="1"/>
  <c r="F14" i="1" s="1"/>
  <c r="D84" i="1"/>
  <c r="F84" i="1"/>
  <c r="F95" i="1" s="1"/>
  <c r="F96" i="1" s="1"/>
  <c r="C94" i="1"/>
  <c r="F100" i="1" l="1"/>
  <c r="C96" i="1"/>
</calcChain>
</file>

<file path=xl/sharedStrings.xml><?xml version="1.0" encoding="utf-8"?>
<sst xmlns="http://schemas.openxmlformats.org/spreadsheetml/2006/main" count="74" uniqueCount="74">
  <si>
    <t>Income</t>
  </si>
  <si>
    <t>Proposed Budget 23-24</t>
  </si>
  <si>
    <t>Budget 22-23</t>
  </si>
  <si>
    <t>Actual YTD</t>
  </si>
  <si>
    <t>Balance b/f 31/3/22</t>
  </si>
  <si>
    <t>annual precept</t>
  </si>
  <si>
    <t>grants</t>
  </si>
  <si>
    <t>other income</t>
  </si>
  <si>
    <t>Receipts</t>
  </si>
  <si>
    <t>Total Receipts</t>
  </si>
  <si>
    <t>Balance</t>
  </si>
  <si>
    <t>Budget</t>
  </si>
  <si>
    <t>Clerks Salary</t>
  </si>
  <si>
    <t>Payroll costs</t>
  </si>
  <si>
    <t>postage stationary admin</t>
  </si>
  <si>
    <t>travel mileage</t>
  </si>
  <si>
    <t>Audit Fees</t>
  </si>
  <si>
    <t>chairman's allowance</t>
  </si>
  <si>
    <t>council room hire</t>
  </si>
  <si>
    <t>insurance</t>
  </si>
  <si>
    <t>pubs/subs/salc/nalc/wsalc/airs</t>
  </si>
  <si>
    <t>play ground maintenance</t>
  </si>
  <si>
    <t>Grounds and Maintenance</t>
  </si>
  <si>
    <t>trees</t>
  </si>
  <si>
    <t>grounds maintenance</t>
  </si>
  <si>
    <t>emergency plan</t>
  </si>
  <si>
    <t>litter and dog bins</t>
  </si>
  <si>
    <t>street lights</t>
  </si>
  <si>
    <t>other spending / legal</t>
  </si>
  <si>
    <t>Total Expenditure</t>
  </si>
  <si>
    <t xml:space="preserve">Total income </t>
  </si>
  <si>
    <t>Total</t>
  </si>
  <si>
    <t xml:space="preserve"> Total</t>
  </si>
  <si>
    <t>VAT</t>
  </si>
  <si>
    <t>village green donations</t>
  </si>
  <si>
    <t>CIL receipts</t>
  </si>
  <si>
    <t>Expenditure</t>
  </si>
  <si>
    <t>Locum Clerk</t>
  </si>
  <si>
    <t>Home Working Allowance</t>
  </si>
  <si>
    <t>ACTUAL YTD</t>
  </si>
  <si>
    <t>2023-24 BUDGET</t>
  </si>
  <si>
    <t>Parish Clerk</t>
  </si>
  <si>
    <t>Administration</t>
  </si>
  <si>
    <t xml:space="preserve">telephone </t>
  </si>
  <si>
    <t>heat/light</t>
  </si>
  <si>
    <t>neighbourhood watch</t>
  </si>
  <si>
    <t>IT Equip</t>
  </si>
  <si>
    <t>Website/Lavant News</t>
  </si>
  <si>
    <t>playground inspection</t>
  </si>
  <si>
    <t>equipment - tractor</t>
  </si>
  <si>
    <t>legal fees</t>
  </si>
  <si>
    <t>playground project</t>
  </si>
  <si>
    <t>Other Costs</t>
  </si>
  <si>
    <t>Memorial Hall works</t>
  </si>
  <si>
    <t>Village Fete</t>
  </si>
  <si>
    <t>Highways works</t>
  </si>
  <si>
    <t>Other expenditure</t>
  </si>
  <si>
    <t>VAT Payments</t>
  </si>
  <si>
    <t>VAT on Receipts</t>
  </si>
  <si>
    <t>river bridge project</t>
  </si>
  <si>
    <t>credit card fraud payment</t>
  </si>
  <si>
    <t>Jubilee/Coronation Costs</t>
  </si>
  <si>
    <t>Environment</t>
  </si>
  <si>
    <t>Elections</t>
  </si>
  <si>
    <t>BBF</t>
  </si>
  <si>
    <t>Total expenditure</t>
  </si>
  <si>
    <t>School Car Park</t>
  </si>
  <si>
    <t xml:space="preserve">communications </t>
  </si>
  <si>
    <t>Councillor/Clerk training</t>
  </si>
  <si>
    <t>lavant volunteers</t>
  </si>
  <si>
    <t>general maintenance (bus shelter etc)</t>
  </si>
  <si>
    <t>GDPR &amp; Data Protection</t>
  </si>
  <si>
    <t>Sportsfield Maintenance</t>
  </si>
  <si>
    <t>CIL /Op Watershed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</si>
</sst>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44" fontId="1" fillId="0" borderId="0" xfId="0" applyNumberFormat="1" applyFont="1"/>
    <xf numFmtId="44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4" fillId="0" borderId="0" xfId="0" applyFont="1"/>
    <xf numFmtId="164" fontId="3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44" fontId="5" fillId="0" borderId="0" xfId="0" applyNumberFormat="1" applyFont="1"/>
  </cellXfs>
  <cellStyles count="2">
    <cellStyle name="Normal" xfId="0" builtinId="0"/>
    <cellStyle name="Normal 2 2" xfId="1" xr:uid="{F502C5D8-29A6-4CB3-A8BA-BE9AF0AA8E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9230C-E580-4EC5-A33E-34086BE3A405}">
  <dimension ref="A1:H100"/>
  <sheetViews>
    <sheetView tabSelected="1" topLeftCell="A85" workbookViewId="0">
      <selection activeCell="C11" sqref="C11"/>
    </sheetView>
  </sheetViews>
  <sheetFormatPr defaultRowHeight="14.4" x14ac:dyDescent="0.3"/>
  <cols>
    <col min="1" max="1" width="31.88671875" bestFit="1" customWidth="1"/>
    <col min="2" max="2" width="10.109375" customWidth="1"/>
    <col min="3" max="4" width="12.33203125" style="5" bestFit="1" customWidth="1"/>
    <col min="5" max="5" width="12.44140625" style="5" bestFit="1" customWidth="1"/>
    <col min="6" max="6" width="20.33203125" style="5" bestFit="1" customWidth="1"/>
    <col min="7" max="7" width="20.109375" customWidth="1"/>
  </cols>
  <sheetData>
    <row r="1" spans="1:8" x14ac:dyDescent="0.3">
      <c r="C1" s="4" t="s">
        <v>3</v>
      </c>
      <c r="D1" s="4" t="s">
        <v>2</v>
      </c>
      <c r="E1" s="4"/>
      <c r="F1" s="4" t="s">
        <v>1</v>
      </c>
    </row>
    <row r="3" spans="1:8" x14ac:dyDescent="0.3">
      <c r="A3" s="1" t="s">
        <v>0</v>
      </c>
    </row>
    <row r="5" spans="1:8" x14ac:dyDescent="0.3">
      <c r="A5" t="s">
        <v>4</v>
      </c>
      <c r="C5" s="5">
        <v>146994.71</v>
      </c>
      <c r="D5" s="5">
        <v>146994.71</v>
      </c>
      <c r="F5" s="5">
        <f>E100</f>
        <v>118962.97999999998</v>
      </c>
    </row>
    <row r="7" spans="1:8" x14ac:dyDescent="0.3">
      <c r="A7" t="s">
        <v>5</v>
      </c>
      <c r="C7" s="5">
        <v>31092</v>
      </c>
      <c r="D7" s="5">
        <v>31092</v>
      </c>
      <c r="F7" s="5">
        <v>32024.76</v>
      </c>
    </row>
    <row r="8" spans="1:8" x14ac:dyDescent="0.3">
      <c r="A8" t="s">
        <v>6</v>
      </c>
      <c r="C8" s="5">
        <v>41070</v>
      </c>
      <c r="D8" s="5">
        <v>0</v>
      </c>
      <c r="F8" s="5">
        <v>0</v>
      </c>
    </row>
    <row r="9" spans="1:8" x14ac:dyDescent="0.3">
      <c r="A9" t="s">
        <v>34</v>
      </c>
      <c r="C9" s="5">
        <v>160</v>
      </c>
      <c r="D9" s="5">
        <v>0</v>
      </c>
      <c r="F9" s="5">
        <v>0</v>
      </c>
    </row>
    <row r="10" spans="1:8" x14ac:dyDescent="0.3">
      <c r="A10" t="s">
        <v>35</v>
      </c>
      <c r="C10" s="5">
        <v>68400</v>
      </c>
      <c r="D10" s="5">
        <v>0</v>
      </c>
      <c r="F10" s="5">
        <v>0</v>
      </c>
    </row>
    <row r="11" spans="1:8" x14ac:dyDescent="0.3">
      <c r="A11" t="s">
        <v>7</v>
      </c>
      <c r="C11" s="5">
        <v>10586</v>
      </c>
      <c r="D11" s="5">
        <v>0</v>
      </c>
      <c r="F11" s="5">
        <v>0</v>
      </c>
    </row>
    <row r="12" spans="1:8" s="1" customFormat="1" x14ac:dyDescent="0.3">
      <c r="A12" s="1" t="s">
        <v>8</v>
      </c>
      <c r="C12" s="4">
        <f>SUM(C7:C11)</f>
        <v>151308</v>
      </c>
      <c r="D12" s="4">
        <f>SUM(D7:D11)</f>
        <v>31092</v>
      </c>
      <c r="E12" s="4"/>
      <c r="F12" s="4">
        <f>SUM(F7:F11)</f>
        <v>32024.76</v>
      </c>
    </row>
    <row r="13" spans="1:8" s="1" customFormat="1" x14ac:dyDescent="0.3">
      <c r="C13" s="4"/>
      <c r="D13" s="4"/>
      <c r="E13" s="4"/>
      <c r="F13" s="4"/>
    </row>
    <row r="14" spans="1:8" s="1" customFormat="1" x14ac:dyDescent="0.3">
      <c r="A14" s="1" t="s">
        <v>9</v>
      </c>
      <c r="C14" s="4">
        <f>C5+C12</f>
        <v>298302.70999999996</v>
      </c>
      <c r="D14" s="4">
        <f>D5+D12</f>
        <v>178086.71</v>
      </c>
      <c r="E14" s="4"/>
      <c r="F14" s="4">
        <f>F5+F12</f>
        <v>150987.74</v>
      </c>
    </row>
    <row r="16" spans="1:8" x14ac:dyDescent="0.3">
      <c r="H16" t="s">
        <v>10</v>
      </c>
    </row>
    <row r="17" spans="1:8" x14ac:dyDescent="0.3">
      <c r="C17" s="5" t="s">
        <v>39</v>
      </c>
      <c r="D17" s="5" t="s">
        <v>11</v>
      </c>
      <c r="F17" s="5" t="s">
        <v>40</v>
      </c>
    </row>
    <row r="19" spans="1:8" x14ac:dyDescent="0.3">
      <c r="A19" s="1" t="s">
        <v>36</v>
      </c>
    </row>
    <row r="20" spans="1:8" x14ac:dyDescent="0.3">
      <c r="A20" s="1"/>
    </row>
    <row r="21" spans="1:8" x14ac:dyDescent="0.3">
      <c r="A21" s="6" t="s">
        <v>41</v>
      </c>
    </row>
    <row r="23" spans="1:8" x14ac:dyDescent="0.3">
      <c r="A23" t="s">
        <v>12</v>
      </c>
      <c r="C23" s="5">
        <v>7265</v>
      </c>
      <c r="D23" s="5">
        <v>10512</v>
      </c>
      <c r="F23" s="5">
        <v>15017.6</v>
      </c>
      <c r="H23">
        <f>D23-C23</f>
        <v>3247</v>
      </c>
    </row>
    <row r="24" spans="1:8" x14ac:dyDescent="0.3">
      <c r="A24" t="s">
        <v>37</v>
      </c>
      <c r="C24" s="5">
        <v>8122</v>
      </c>
      <c r="D24" s="5">
        <v>0</v>
      </c>
      <c r="F24" s="5">
        <v>0</v>
      </c>
      <c r="H24" s="5">
        <v>5261</v>
      </c>
    </row>
    <row r="25" spans="1:8" x14ac:dyDescent="0.3">
      <c r="A25" t="s">
        <v>13</v>
      </c>
      <c r="C25" s="5">
        <v>86.19</v>
      </c>
      <c r="D25" s="5">
        <v>100</v>
      </c>
      <c r="F25" s="5">
        <v>100</v>
      </c>
      <c r="H25">
        <f>D25-C25</f>
        <v>13.810000000000002</v>
      </c>
    </row>
    <row r="26" spans="1:8" x14ac:dyDescent="0.3">
      <c r="A26" t="s">
        <v>38</v>
      </c>
      <c r="C26" s="5">
        <v>240</v>
      </c>
      <c r="D26" s="5">
        <v>0</v>
      </c>
      <c r="F26" s="5">
        <v>432</v>
      </c>
      <c r="H26" s="5">
        <v>-168</v>
      </c>
    </row>
    <row r="27" spans="1:8" s="1" customFormat="1" x14ac:dyDescent="0.3">
      <c r="C27" s="4">
        <f>SUM(C23:C26)</f>
        <v>15713.19</v>
      </c>
      <c r="D27" s="4">
        <f>SUM(D23:D26)</f>
        <v>10612</v>
      </c>
      <c r="E27" s="4"/>
      <c r="F27" s="4">
        <f>SUM(F23:F26)</f>
        <v>15549.6</v>
      </c>
      <c r="H27" s="4"/>
    </row>
    <row r="28" spans="1:8" s="1" customFormat="1" x14ac:dyDescent="0.3">
      <c r="C28" s="4"/>
      <c r="D28" s="4"/>
      <c r="E28" s="4"/>
      <c r="F28" s="4"/>
      <c r="H28" s="4"/>
    </row>
    <row r="29" spans="1:8" x14ac:dyDescent="0.3">
      <c r="A29" s="6" t="s">
        <v>42</v>
      </c>
    </row>
    <row r="30" spans="1:8" x14ac:dyDescent="0.3">
      <c r="A30" s="6"/>
    </row>
    <row r="31" spans="1:8" x14ac:dyDescent="0.3">
      <c r="A31" t="s">
        <v>14</v>
      </c>
      <c r="C31" s="5">
        <v>684</v>
      </c>
      <c r="D31" s="5">
        <v>240</v>
      </c>
      <c r="F31" s="5">
        <v>300</v>
      </c>
      <c r="H31">
        <f>D31-C31</f>
        <v>-444</v>
      </c>
    </row>
    <row r="32" spans="1:8" x14ac:dyDescent="0.3">
      <c r="A32" t="s">
        <v>43</v>
      </c>
      <c r="C32" s="5">
        <v>50</v>
      </c>
      <c r="D32" s="5">
        <v>52</v>
      </c>
      <c r="F32" s="5">
        <v>0</v>
      </c>
      <c r="H32">
        <f>D32-C32</f>
        <v>2</v>
      </c>
    </row>
    <row r="33" spans="1:8" x14ac:dyDescent="0.3">
      <c r="A33" t="s">
        <v>44</v>
      </c>
      <c r="C33" s="5">
        <v>0</v>
      </c>
      <c r="D33" s="5">
        <v>200</v>
      </c>
      <c r="F33" s="5">
        <v>0</v>
      </c>
      <c r="H33" s="5">
        <v>200</v>
      </c>
    </row>
    <row r="34" spans="1:8" x14ac:dyDescent="0.3">
      <c r="A34" t="s">
        <v>15</v>
      </c>
      <c r="C34" s="5">
        <v>139</v>
      </c>
      <c r="D34" s="5">
        <v>120</v>
      </c>
      <c r="F34" s="5">
        <v>150</v>
      </c>
      <c r="H34">
        <f t="shared" ref="H34:H46" si="0">D34-C34</f>
        <v>-19</v>
      </c>
    </row>
    <row r="35" spans="1:8" x14ac:dyDescent="0.3">
      <c r="A35" t="s">
        <v>16</v>
      </c>
      <c r="C35" s="5">
        <v>799</v>
      </c>
      <c r="D35" s="5">
        <v>700</v>
      </c>
      <c r="F35" s="5">
        <v>900</v>
      </c>
      <c r="H35">
        <f t="shared" si="0"/>
        <v>-99</v>
      </c>
    </row>
    <row r="36" spans="1:8" x14ac:dyDescent="0.3">
      <c r="A36" t="s">
        <v>71</v>
      </c>
      <c r="C36" s="5">
        <v>35</v>
      </c>
      <c r="D36" s="5">
        <v>0</v>
      </c>
      <c r="F36" s="5">
        <v>35</v>
      </c>
      <c r="H36">
        <f t="shared" si="0"/>
        <v>-35</v>
      </c>
    </row>
    <row r="37" spans="1:8" x14ac:dyDescent="0.3">
      <c r="A37" t="s">
        <v>17</v>
      </c>
      <c r="C37" s="5">
        <v>0</v>
      </c>
      <c r="D37" s="5">
        <v>200</v>
      </c>
      <c r="F37" s="5">
        <v>200</v>
      </c>
      <c r="H37">
        <f t="shared" si="0"/>
        <v>200</v>
      </c>
    </row>
    <row r="38" spans="1:8" x14ac:dyDescent="0.3">
      <c r="A38" t="s">
        <v>18</v>
      </c>
      <c r="C38" s="5">
        <v>492</v>
      </c>
      <c r="D38" s="5">
        <v>625</v>
      </c>
      <c r="F38" s="5">
        <v>625</v>
      </c>
      <c r="H38">
        <f t="shared" si="0"/>
        <v>133</v>
      </c>
    </row>
    <row r="39" spans="1:8" x14ac:dyDescent="0.3">
      <c r="A39" t="s">
        <v>45</v>
      </c>
      <c r="C39" s="5">
        <v>0</v>
      </c>
      <c r="D39" s="5">
        <v>150</v>
      </c>
      <c r="F39" s="5">
        <v>150</v>
      </c>
      <c r="H39">
        <f t="shared" si="0"/>
        <v>150</v>
      </c>
    </row>
    <row r="40" spans="1:8" x14ac:dyDescent="0.3">
      <c r="A40" t="s">
        <v>19</v>
      </c>
      <c r="C40" s="5">
        <v>1137.54</v>
      </c>
      <c r="D40" s="5">
        <v>1050</v>
      </c>
      <c r="F40" s="5">
        <v>1150</v>
      </c>
      <c r="H40">
        <f t="shared" si="0"/>
        <v>-87.539999999999964</v>
      </c>
    </row>
    <row r="41" spans="1:8" x14ac:dyDescent="0.3">
      <c r="A41" t="s">
        <v>67</v>
      </c>
      <c r="C41" s="5">
        <v>514</v>
      </c>
      <c r="D41" s="5">
        <v>1550</v>
      </c>
      <c r="F41" s="5">
        <v>1550</v>
      </c>
      <c r="H41">
        <f t="shared" si="0"/>
        <v>1036</v>
      </c>
    </row>
    <row r="42" spans="1:8" x14ac:dyDescent="0.3">
      <c r="A42" t="s">
        <v>20</v>
      </c>
      <c r="C42" s="5">
        <v>810</v>
      </c>
      <c r="D42" s="5">
        <v>720</v>
      </c>
      <c r="F42" s="5">
        <v>850</v>
      </c>
      <c r="H42">
        <f t="shared" si="0"/>
        <v>-90</v>
      </c>
    </row>
    <row r="43" spans="1:8" x14ac:dyDescent="0.3">
      <c r="A43" t="s">
        <v>68</v>
      </c>
      <c r="C43" s="5">
        <v>160</v>
      </c>
      <c r="D43" s="5">
        <v>500</v>
      </c>
      <c r="F43" s="5">
        <v>500</v>
      </c>
      <c r="H43">
        <f t="shared" si="0"/>
        <v>340</v>
      </c>
    </row>
    <row r="44" spans="1:8" x14ac:dyDescent="0.3">
      <c r="A44" t="s">
        <v>46</v>
      </c>
      <c r="C44" s="5">
        <v>700</v>
      </c>
      <c r="D44" s="5">
        <v>60</v>
      </c>
      <c r="F44" s="5">
        <v>500</v>
      </c>
      <c r="H44">
        <f t="shared" si="0"/>
        <v>-640</v>
      </c>
    </row>
    <row r="45" spans="1:8" x14ac:dyDescent="0.3">
      <c r="A45" t="s">
        <v>47</v>
      </c>
      <c r="C45" s="5">
        <v>133</v>
      </c>
      <c r="D45" s="5">
        <v>871</v>
      </c>
      <c r="F45" s="5">
        <v>250</v>
      </c>
      <c r="H45">
        <f t="shared" si="0"/>
        <v>738</v>
      </c>
    </row>
    <row r="46" spans="1:8" x14ac:dyDescent="0.3">
      <c r="A46" t="s">
        <v>63</v>
      </c>
      <c r="C46" s="5">
        <v>0</v>
      </c>
      <c r="D46" s="5">
        <v>0</v>
      </c>
      <c r="F46" s="5">
        <v>2000</v>
      </c>
      <c r="H46">
        <f t="shared" si="0"/>
        <v>0</v>
      </c>
    </row>
    <row r="47" spans="1:8" s="1" customFormat="1" x14ac:dyDescent="0.3">
      <c r="C47" s="4">
        <f>SUM(C31:C46)</f>
        <v>5653.54</v>
      </c>
      <c r="D47" s="4">
        <f>SUM(D31:D46)</f>
        <v>7038</v>
      </c>
      <c r="E47" s="4"/>
      <c r="F47" s="4">
        <f>SUM(F31:F46)</f>
        <v>9160</v>
      </c>
    </row>
    <row r="49" spans="1:8" x14ac:dyDescent="0.3">
      <c r="A49" s="6" t="s">
        <v>22</v>
      </c>
    </row>
    <row r="50" spans="1:8" x14ac:dyDescent="0.3">
      <c r="A50" s="6"/>
    </row>
    <row r="51" spans="1:8" x14ac:dyDescent="0.3">
      <c r="A51" t="s">
        <v>21</v>
      </c>
      <c r="C51" s="5">
        <v>449</v>
      </c>
      <c r="D51" s="5">
        <v>750</v>
      </c>
      <c r="F51" s="5">
        <v>750</v>
      </c>
      <c r="H51">
        <f>D51-C51</f>
        <v>301</v>
      </c>
    </row>
    <row r="52" spans="1:8" x14ac:dyDescent="0.3">
      <c r="A52" t="s">
        <v>48</v>
      </c>
      <c r="C52" s="5">
        <v>70</v>
      </c>
      <c r="D52" s="5">
        <v>0</v>
      </c>
      <c r="F52" s="5">
        <v>100</v>
      </c>
      <c r="H52" s="5">
        <v>-70</v>
      </c>
    </row>
    <row r="53" spans="1:8" x14ac:dyDescent="0.3">
      <c r="A53" t="s">
        <v>62</v>
      </c>
      <c r="C53" s="5">
        <v>153</v>
      </c>
      <c r="D53" s="5">
        <v>750</v>
      </c>
      <c r="F53" s="5">
        <v>1000</v>
      </c>
      <c r="H53">
        <f t="shared" ref="H53:H65" si="1">D53-C53</f>
        <v>597</v>
      </c>
    </row>
    <row r="54" spans="1:8" x14ac:dyDescent="0.3">
      <c r="A54" t="s">
        <v>23</v>
      </c>
      <c r="C54" s="5">
        <v>1420</v>
      </c>
      <c r="D54" s="5">
        <v>1200</v>
      </c>
      <c r="F54" s="5">
        <v>2000</v>
      </c>
      <c r="H54">
        <f t="shared" si="1"/>
        <v>-220</v>
      </c>
    </row>
    <row r="55" spans="1:8" x14ac:dyDescent="0.3">
      <c r="A55" t="s">
        <v>24</v>
      </c>
      <c r="C55" s="5">
        <v>1694</v>
      </c>
      <c r="D55" s="5">
        <v>1200</v>
      </c>
      <c r="F55" s="5">
        <v>4000</v>
      </c>
      <c r="H55">
        <f t="shared" si="1"/>
        <v>-494</v>
      </c>
    </row>
    <row r="56" spans="1:8" x14ac:dyDescent="0.3">
      <c r="A56" t="s">
        <v>70</v>
      </c>
      <c r="C56" s="5">
        <v>0</v>
      </c>
      <c r="D56" s="5">
        <v>0</v>
      </c>
      <c r="F56" s="5">
        <v>500</v>
      </c>
      <c r="H56">
        <f t="shared" si="1"/>
        <v>0</v>
      </c>
    </row>
    <row r="57" spans="1:8" x14ac:dyDescent="0.3">
      <c r="A57" t="s">
        <v>49</v>
      </c>
      <c r="C57" s="5">
        <v>3359</v>
      </c>
      <c r="D57" s="5">
        <v>6748</v>
      </c>
      <c r="F57" s="5">
        <v>4000</v>
      </c>
      <c r="H57">
        <f t="shared" si="1"/>
        <v>3389</v>
      </c>
    </row>
    <row r="58" spans="1:8" x14ac:dyDescent="0.3">
      <c r="A58" t="s">
        <v>50</v>
      </c>
      <c r="C58" s="5">
        <v>9</v>
      </c>
      <c r="D58" s="5">
        <v>0</v>
      </c>
      <c r="F58" s="5">
        <v>500</v>
      </c>
      <c r="H58">
        <f t="shared" si="1"/>
        <v>-9</v>
      </c>
    </row>
    <row r="59" spans="1:8" x14ac:dyDescent="0.3">
      <c r="A59" t="s">
        <v>25</v>
      </c>
      <c r="C59" s="5">
        <v>240</v>
      </c>
      <c r="D59" s="5">
        <v>0</v>
      </c>
      <c r="F59" s="5">
        <v>300</v>
      </c>
      <c r="H59">
        <f t="shared" si="1"/>
        <v>-240</v>
      </c>
    </row>
    <row r="60" spans="1:8" x14ac:dyDescent="0.3">
      <c r="A60" t="s">
        <v>69</v>
      </c>
      <c r="F60" s="5">
        <v>1000</v>
      </c>
    </row>
    <row r="62" spans="1:8" x14ac:dyDescent="0.3">
      <c r="A62" s="6" t="s">
        <v>73</v>
      </c>
    </row>
    <row r="63" spans="1:8" x14ac:dyDescent="0.3">
      <c r="A63" s="6"/>
    </row>
    <row r="64" spans="1:8" x14ac:dyDescent="0.3">
      <c r="A64" t="s">
        <v>51</v>
      </c>
      <c r="C64" s="5">
        <v>60511</v>
      </c>
      <c r="D64" s="5">
        <v>0</v>
      </c>
      <c r="F64" s="5">
        <v>0</v>
      </c>
      <c r="H64">
        <f t="shared" si="1"/>
        <v>-60511</v>
      </c>
    </row>
    <row r="65" spans="1:8" x14ac:dyDescent="0.3">
      <c r="A65" t="s">
        <v>59</v>
      </c>
      <c r="C65" s="5">
        <v>3532.9</v>
      </c>
      <c r="D65" s="5">
        <v>0</v>
      </c>
      <c r="F65" s="5">
        <v>15000</v>
      </c>
      <c r="H65">
        <f t="shared" si="1"/>
        <v>-3532.9</v>
      </c>
    </row>
    <row r="66" spans="1:8" x14ac:dyDescent="0.3">
      <c r="A66" t="s">
        <v>66</v>
      </c>
    </row>
    <row r="67" spans="1:8" x14ac:dyDescent="0.3">
      <c r="A67" t="s">
        <v>72</v>
      </c>
    </row>
    <row r="68" spans="1:8" x14ac:dyDescent="0.3">
      <c r="A68" t="s">
        <v>55</v>
      </c>
      <c r="C68" s="5">
        <v>19155</v>
      </c>
      <c r="D68" s="5">
        <v>0</v>
      </c>
      <c r="F68" s="5">
        <v>0</v>
      </c>
      <c r="H68">
        <f>D68-C68</f>
        <v>-19155</v>
      </c>
    </row>
    <row r="70" spans="1:8" s="1" customFormat="1" x14ac:dyDescent="0.3">
      <c r="C70" s="4">
        <f>SUM(C51:C69)</f>
        <v>90592.9</v>
      </c>
      <c r="D70" s="4">
        <f>SUM(D51:D65)</f>
        <v>10648</v>
      </c>
      <c r="E70" s="4"/>
      <c r="F70" s="4">
        <f>SUM(F51:F65)</f>
        <v>29150</v>
      </c>
    </row>
    <row r="72" spans="1:8" x14ac:dyDescent="0.3">
      <c r="A72" s="6" t="s">
        <v>52</v>
      </c>
    </row>
    <row r="74" spans="1:8" x14ac:dyDescent="0.3">
      <c r="A74" t="s">
        <v>26</v>
      </c>
      <c r="C74" s="5">
        <v>422</v>
      </c>
      <c r="D74" s="5">
        <v>364</v>
      </c>
      <c r="F74" s="5">
        <v>450</v>
      </c>
      <c r="H74">
        <f t="shared" ref="H74:H81" si="2">D74-C74</f>
        <v>-58</v>
      </c>
    </row>
    <row r="75" spans="1:8" x14ac:dyDescent="0.3">
      <c r="A75" t="s">
        <v>27</v>
      </c>
      <c r="C75" s="5">
        <v>81.099999999999994</v>
      </c>
      <c r="D75" s="5">
        <v>76</v>
      </c>
      <c r="F75" s="5">
        <v>100</v>
      </c>
      <c r="H75">
        <f t="shared" si="2"/>
        <v>-5.0999999999999943</v>
      </c>
    </row>
    <row r="76" spans="1:8" x14ac:dyDescent="0.3">
      <c r="A76" t="s">
        <v>28</v>
      </c>
      <c r="C76" s="5">
        <v>678</v>
      </c>
      <c r="D76" s="5">
        <v>2000</v>
      </c>
      <c r="F76" s="5">
        <v>2500</v>
      </c>
      <c r="H76">
        <f t="shared" si="2"/>
        <v>1322</v>
      </c>
    </row>
    <row r="77" spans="1:8" x14ac:dyDescent="0.3">
      <c r="A77" t="s">
        <v>61</v>
      </c>
      <c r="C77" s="5">
        <v>1244</v>
      </c>
      <c r="D77" s="5">
        <v>0</v>
      </c>
      <c r="F77" s="5">
        <v>500</v>
      </c>
      <c r="H77">
        <f t="shared" si="2"/>
        <v>-1244</v>
      </c>
    </row>
    <row r="78" spans="1:8" x14ac:dyDescent="0.3">
      <c r="A78" t="s">
        <v>53</v>
      </c>
      <c r="C78" s="5">
        <v>38948</v>
      </c>
      <c r="D78" s="5">
        <v>0</v>
      </c>
      <c r="F78" s="5">
        <v>0</v>
      </c>
      <c r="H78">
        <f t="shared" si="2"/>
        <v>-38948</v>
      </c>
    </row>
    <row r="79" spans="1:8" x14ac:dyDescent="0.3">
      <c r="A79" t="s">
        <v>54</v>
      </c>
      <c r="C79" s="5">
        <v>60</v>
      </c>
      <c r="D79" s="5">
        <v>0</v>
      </c>
      <c r="F79" s="5">
        <v>100</v>
      </c>
      <c r="H79">
        <f t="shared" si="2"/>
        <v>-60</v>
      </c>
    </row>
    <row r="80" spans="1:8" x14ac:dyDescent="0.3">
      <c r="A80" t="s">
        <v>60</v>
      </c>
      <c r="C80" s="5">
        <v>321</v>
      </c>
      <c r="D80" s="5">
        <v>0</v>
      </c>
      <c r="F80" s="5">
        <v>0</v>
      </c>
      <c r="H80">
        <f t="shared" si="2"/>
        <v>-321</v>
      </c>
    </row>
    <row r="81" spans="1:8" x14ac:dyDescent="0.3">
      <c r="A81" t="s">
        <v>56</v>
      </c>
      <c r="C81" s="5">
        <v>101</v>
      </c>
      <c r="D81" s="5">
        <v>0</v>
      </c>
      <c r="F81" s="5">
        <v>500</v>
      </c>
      <c r="H81">
        <f t="shared" si="2"/>
        <v>-101</v>
      </c>
    </row>
    <row r="82" spans="1:8" s="1" customFormat="1" x14ac:dyDescent="0.3">
      <c r="C82" s="4">
        <f>SUM(C74:C81)</f>
        <v>41855.1</v>
      </c>
      <c r="D82" s="4">
        <f>SUM(D74:D81)</f>
        <v>2440</v>
      </c>
      <c r="E82" s="4"/>
      <c r="F82" s="4">
        <f>SUM(F74:F81)</f>
        <v>4150</v>
      </c>
    </row>
    <row r="83" spans="1:8" s="1" customFormat="1" x14ac:dyDescent="0.3">
      <c r="C83" s="4"/>
      <c r="D83" s="4"/>
      <c r="E83" s="4"/>
      <c r="F83" s="4"/>
    </row>
    <row r="84" spans="1:8" s="1" customFormat="1" x14ac:dyDescent="0.3">
      <c r="A84" s="1" t="s">
        <v>29</v>
      </c>
      <c r="C84" s="4">
        <f>C27+C47+C70+C82</f>
        <v>153814.72999999998</v>
      </c>
      <c r="D84" s="4">
        <f>D27+D47+D70+D82</f>
        <v>30738</v>
      </c>
      <c r="E84" s="4"/>
      <c r="F84" s="4">
        <f>F27+F47+F70+F82</f>
        <v>58009.599999999999</v>
      </c>
    </row>
    <row r="85" spans="1:8" s="1" customFormat="1" x14ac:dyDescent="0.3">
      <c r="C85" s="4"/>
      <c r="D85" s="4"/>
      <c r="E85" s="4"/>
      <c r="F85" s="4"/>
    </row>
    <row r="86" spans="1:8" x14ac:dyDescent="0.3">
      <c r="A86" s="6" t="s">
        <v>33</v>
      </c>
    </row>
    <row r="87" spans="1:8" x14ac:dyDescent="0.3">
      <c r="A87" t="s">
        <v>57</v>
      </c>
      <c r="C87" s="5">
        <v>25525</v>
      </c>
      <c r="D87" s="5">
        <v>0</v>
      </c>
    </row>
    <row r="88" spans="1:8" x14ac:dyDescent="0.3">
      <c r="A88" t="s">
        <v>58</v>
      </c>
      <c r="C88" s="5">
        <v>3304</v>
      </c>
      <c r="D88" s="5">
        <v>0</v>
      </c>
    </row>
    <row r="89" spans="1:8" s="1" customFormat="1" x14ac:dyDescent="0.3">
      <c r="A89" s="1" t="s">
        <v>31</v>
      </c>
      <c r="C89" s="4">
        <f>C87-C88</f>
        <v>22221</v>
      </c>
      <c r="D89" s="4">
        <f>D87-D88</f>
        <v>0</v>
      </c>
      <c r="E89" s="4"/>
      <c r="F89" s="4"/>
    </row>
    <row r="94" spans="1:8" x14ac:dyDescent="0.3">
      <c r="A94" s="1" t="s">
        <v>30</v>
      </c>
      <c r="B94" s="1"/>
      <c r="C94" s="9">
        <f>C12+C88</f>
        <v>154612</v>
      </c>
      <c r="E94" s="4"/>
      <c r="F94" s="4">
        <f>F12+F88</f>
        <v>32024.76</v>
      </c>
      <c r="G94" s="2"/>
    </row>
    <row r="95" spans="1:8" x14ac:dyDescent="0.3">
      <c r="A95" s="1" t="s">
        <v>65</v>
      </c>
      <c r="B95" s="1"/>
      <c r="C95" s="9">
        <f>C84+C87</f>
        <v>179339.72999999998</v>
      </c>
      <c r="E95" s="4"/>
      <c r="F95" s="4">
        <f>F84</f>
        <v>58009.599999999999</v>
      </c>
      <c r="G95" s="2"/>
    </row>
    <row r="96" spans="1:8" x14ac:dyDescent="0.3">
      <c r="A96" s="1" t="s">
        <v>32</v>
      </c>
      <c r="B96" s="1"/>
      <c r="C96" s="9">
        <f>C94-C95</f>
        <v>-24727.729999999981</v>
      </c>
      <c r="E96" s="4"/>
      <c r="F96" s="4">
        <f>F94-F95</f>
        <v>-25984.84</v>
      </c>
      <c r="G96" s="2"/>
    </row>
    <row r="97" spans="1:7" x14ac:dyDescent="0.3">
      <c r="F97" s="7"/>
      <c r="G97" s="3"/>
    </row>
    <row r="98" spans="1:7" x14ac:dyDescent="0.3">
      <c r="F98" s="7"/>
      <c r="G98" s="3"/>
    </row>
    <row r="99" spans="1:7" x14ac:dyDescent="0.3">
      <c r="A99" s="1"/>
      <c r="B99" s="1"/>
      <c r="F99" s="7"/>
      <c r="G99" s="3"/>
    </row>
    <row r="100" spans="1:7" x14ac:dyDescent="0.3">
      <c r="A100" t="s">
        <v>64</v>
      </c>
      <c r="B100" s="8"/>
      <c r="E100" s="10">
        <f>C14-C95</f>
        <v>118962.97999999998</v>
      </c>
      <c r="F100" s="8">
        <f>F14-F95</f>
        <v>92978.139999999985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20B9FA8815147AD7F6CF0D199DD54" ma:contentTypeVersion="13" ma:contentTypeDescription="Create a new document." ma:contentTypeScope="" ma:versionID="065c64d15f1b4279fc2f4a50cd1d15cb">
  <xsd:schema xmlns:xsd="http://www.w3.org/2001/XMLSchema" xmlns:xs="http://www.w3.org/2001/XMLSchema" xmlns:p="http://schemas.microsoft.com/office/2006/metadata/properties" xmlns:ns2="8b6897e6-3acb-4cde-8a80-592b7b0eceed" xmlns:ns3="92551204-e090-4e43-a728-0b2a1cf29cb3" targetNamespace="http://schemas.microsoft.com/office/2006/metadata/properties" ma:root="true" ma:fieldsID="dc24b1d49920160c7c896f1215a0fa05" ns2:_="" ns3:_="">
    <xsd:import namespace="8b6897e6-3acb-4cde-8a80-592b7b0eceed"/>
    <xsd:import namespace="92551204-e090-4e43-a728-0b2a1cf29c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897e6-3acb-4cde-8a80-592b7b0ec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38a141c-ef6c-4e32-8f42-0ad2af2ed5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551204-e090-4e43-a728-0b2a1cf29cb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85edf40-60d3-4643-8ae3-756959f0dedd}" ma:internalName="TaxCatchAll" ma:showField="CatchAllData" ma:web="92551204-e090-4e43-a728-0b2a1cf29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551204-e090-4e43-a728-0b2a1cf29cb3" xsi:nil="true"/>
    <lcf76f155ced4ddcb4097134ff3c332f xmlns="8b6897e6-3acb-4cde-8a80-592b7b0ecee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1770F-DE32-4482-AEFD-53ACBB1AF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897e6-3acb-4cde-8a80-592b7b0eceed"/>
    <ds:schemaRef ds:uri="92551204-e090-4e43-a728-0b2a1cf29c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C1BE1E-1F17-4FF7-98E8-7F4E3E2175A2}">
  <ds:schemaRefs>
    <ds:schemaRef ds:uri="http://schemas.microsoft.com/office/2006/metadata/properties"/>
    <ds:schemaRef ds:uri="http://schemas.microsoft.com/office/infopath/2007/PartnerControls"/>
    <ds:schemaRef ds:uri="92551204-e090-4e43-a728-0b2a1cf29cb3"/>
    <ds:schemaRef ds:uri="8b6897e6-3acb-4cde-8a80-592b7b0eceed"/>
  </ds:schemaRefs>
</ds:datastoreItem>
</file>

<file path=customXml/itemProps3.xml><?xml version="1.0" encoding="utf-8"?>
<ds:datastoreItem xmlns:ds="http://schemas.openxmlformats.org/officeDocument/2006/customXml" ds:itemID="{69D53F03-6901-465B-9A3D-08B8533716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Lavant Parish Council</dc:creator>
  <cp:lastModifiedBy>Dawn Salter</cp:lastModifiedBy>
  <cp:lastPrinted>2023-02-06T10:26:12Z</cp:lastPrinted>
  <dcterms:created xsi:type="dcterms:W3CDTF">2022-11-01T12:57:31Z</dcterms:created>
  <dcterms:modified xsi:type="dcterms:W3CDTF">2023-02-06T12:28:38Z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0x01010063A20B9FA8815147AD7F6CF0D199DD54</vt:lpwstr>
  </property>
  <property fmtid="{D5CDD505-2E9C-101B-9397-08002B2CF9AE}" pid="3" name="MediaServiceImageTags">
    <vt:lpwstr/>
  </property>
</Properties>
</file>